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85" windowHeight="90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<sst xmlns="http://schemas.openxmlformats.org/spreadsheetml/2006/main" count="72" uniqueCount="64">
  <si>
    <t>2</t>
  </si>
  <si>
    <t>01</t>
  </si>
  <si>
    <t>02</t>
  </si>
  <si>
    <t>Черные металлы</t>
  </si>
  <si>
    <t>03</t>
  </si>
  <si>
    <t>Цветные и редкие металлы</t>
  </si>
  <si>
    <t>04</t>
  </si>
  <si>
    <t>05</t>
  </si>
  <si>
    <t>06</t>
  </si>
  <si>
    <t>Топливно - энергетическое сырье</t>
  </si>
  <si>
    <t>07</t>
  </si>
  <si>
    <t>08</t>
  </si>
  <si>
    <t xml:space="preserve">       из них:
     геофизические работы</t>
  </si>
  <si>
    <t>09</t>
  </si>
  <si>
    <t xml:space="preserve">     работы на шельфе</t>
  </si>
  <si>
    <t>10</t>
  </si>
  <si>
    <t>11</t>
  </si>
  <si>
    <t xml:space="preserve">  уран</t>
  </si>
  <si>
    <t>12</t>
  </si>
  <si>
    <t>13</t>
  </si>
  <si>
    <t>Неметаллы</t>
  </si>
  <si>
    <t>14</t>
  </si>
  <si>
    <t>Подземные воды</t>
  </si>
  <si>
    <t>15</t>
  </si>
  <si>
    <t xml:space="preserve">    в т.ч. питьевые подземные воды</t>
  </si>
  <si>
    <t>16</t>
  </si>
  <si>
    <t>Региональное геологическое изучение недр</t>
  </si>
  <si>
    <t>17</t>
  </si>
  <si>
    <t xml:space="preserve">    в т. ч. геофизические работы</t>
  </si>
  <si>
    <t>18</t>
  </si>
  <si>
    <t>Морские работы</t>
  </si>
  <si>
    <t>19</t>
  </si>
  <si>
    <t xml:space="preserve">    в т. ч. в Мировом океане</t>
  </si>
  <si>
    <t>20</t>
  </si>
  <si>
    <t>Специальные работы</t>
  </si>
  <si>
    <t>21</t>
  </si>
  <si>
    <t>Прогноз землетрясений</t>
  </si>
  <si>
    <t>22</t>
  </si>
  <si>
    <t>23</t>
  </si>
  <si>
    <t>Содержание социальной сферы</t>
  </si>
  <si>
    <t>Обустройство базовых поселков</t>
  </si>
  <si>
    <t>Прочие работы</t>
  </si>
  <si>
    <t>Объем работ,  ( %)</t>
  </si>
  <si>
    <t>Обьем работ,    (тыс. руб.)</t>
  </si>
  <si>
    <t>В С Е Г О:</t>
  </si>
  <si>
    <t>А</t>
  </si>
  <si>
    <t>В</t>
  </si>
  <si>
    <t xml:space="preserve"> №  строки</t>
  </si>
  <si>
    <t>Таблица 1</t>
  </si>
  <si>
    <t>3</t>
  </si>
  <si>
    <t>4</t>
  </si>
  <si>
    <t>5</t>
  </si>
  <si>
    <t>Наименование показателей</t>
  </si>
  <si>
    <t>Благородные металлы, алмазы</t>
  </si>
  <si>
    <t xml:space="preserve">  уголь, горючие сланцы и торф</t>
  </si>
  <si>
    <t xml:space="preserve">     в том числе:
  нефть, газ, конденсат</t>
  </si>
  <si>
    <t>Научно-исследовательские и опытно- конструкторские работы</t>
  </si>
  <si>
    <t>Х</t>
  </si>
  <si>
    <t>-</t>
  </si>
  <si>
    <t>2012 г.</t>
  </si>
  <si>
    <t>2013 г.</t>
  </si>
  <si>
    <t xml:space="preserve">Сведения об использовании средств на геологоразведочные работы по их видам и группам полезных ископаемых по Роснедра за январь-декабрь 2013 года                                </t>
  </si>
  <si>
    <t>%  соотно-шение 2013г. к 2012 г.</t>
  </si>
  <si>
    <t>Разница показателей 2013г. и 2012г.           в %, (+, -)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</si>
</sst>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right" wrapText="1"/>
    </xf>
    <xf numFmtId="0" fontId="5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33.125" style="0" customWidth="1"/>
    <col min="2" max="2" width="10.75390625" style="0" customWidth="1"/>
    <col min="3" max="4" width="13.125" style="0" customWidth="1"/>
    <col min="5" max="6" width="10.75390625" style="0" customWidth="1"/>
    <col min="7" max="7" width="10.625" style="0" customWidth="1"/>
    <col min="8" max="8" width="11.375" style="0" customWidth="1"/>
    <col min="9" max="9" width="16.75390625" style="0" customWidth="1"/>
  </cols>
  <sheetData>
    <row r="1" spans="1:8" ht="18.75">
      <c r="A1" s="33" t="s">
        <v>48</v>
      </c>
      <c r="B1" s="33"/>
      <c r="C1" s="33"/>
      <c r="D1" s="33"/>
      <c r="E1" s="33"/>
      <c r="F1" s="33"/>
      <c r="G1" s="33"/>
      <c r="H1" s="33"/>
    </row>
    <row r="2" spans="1:8" ht="44.25" customHeight="1">
      <c r="A2" s="34" t="s">
        <v>61</v>
      </c>
      <c r="B2" s="34"/>
      <c r="C2" s="34"/>
      <c r="D2" s="34"/>
      <c r="E2" s="34"/>
      <c r="F2" s="34"/>
      <c r="G2" s="34"/>
      <c r="H2" s="34"/>
    </row>
    <row r="3" spans="1:8" ht="30.75" customHeight="1">
      <c r="A3" s="35" t="s">
        <v>52</v>
      </c>
      <c r="B3" s="35" t="s">
        <v>47</v>
      </c>
      <c r="C3" s="37" t="s">
        <v>43</v>
      </c>
      <c r="D3" s="38"/>
      <c r="E3" s="39" t="s">
        <v>62</v>
      </c>
      <c r="F3" s="37" t="s">
        <v>42</v>
      </c>
      <c r="G3" s="41"/>
      <c r="H3" s="42" t="s">
        <v>63</v>
      </c>
    </row>
    <row r="4" spans="1:8" ht="51.75" customHeight="1">
      <c r="A4" s="36"/>
      <c r="B4" s="36"/>
      <c r="C4" s="1" t="s">
        <v>59</v>
      </c>
      <c r="D4" s="1" t="s">
        <v>60</v>
      </c>
      <c r="E4" s="40"/>
      <c r="F4" s="1" t="s">
        <v>59</v>
      </c>
      <c r="G4" s="2" t="s">
        <v>60</v>
      </c>
      <c r="H4" s="43"/>
    </row>
    <row r="5" spans="1:8" ht="12.75">
      <c r="A5" s="3" t="s">
        <v>45</v>
      </c>
      <c r="B5" s="3" t="s">
        <v>46</v>
      </c>
      <c r="C5" s="3">
        <v>1</v>
      </c>
      <c r="D5" s="4" t="s">
        <v>0</v>
      </c>
      <c r="E5" s="4" t="s">
        <v>49</v>
      </c>
      <c r="F5" s="4" t="s">
        <v>50</v>
      </c>
      <c r="G5" s="4" t="s">
        <v>51</v>
      </c>
      <c r="H5" s="5">
        <v>6</v>
      </c>
    </row>
    <row r="6" spans="1:8" ht="13.5" customHeight="1">
      <c r="A6" s="15" t="s">
        <v>44</v>
      </c>
      <c r="B6" s="19" t="s">
        <v>1</v>
      </c>
      <c r="C6" s="14">
        <v>248112091.8</v>
      </c>
      <c r="D6" s="14">
        <v>282104844.1</v>
      </c>
      <c r="E6" s="22">
        <f aca="true" t="shared" si="0" ref="E6:E28">SUM(D6/C6*100)</f>
        <v>113.70056253743617</v>
      </c>
      <c r="F6" s="14">
        <f>IF(AND(E6&lt;&gt;"-",E6&lt;&gt;0,E6&lt;&gt;""),(E6/E6)*100,"-")</f>
        <v>100</v>
      </c>
      <c r="G6" s="14">
        <f>IF(AND(F6&lt;&gt;"-",F6&lt;&gt;0,F6&lt;&gt;""),(F6/F6)*100,"-")</f>
        <v>100</v>
      </c>
      <c r="H6" s="17" t="s">
        <v>57</v>
      </c>
    </row>
    <row r="7" spans="1:10" ht="13.5" customHeight="1">
      <c r="A7" s="18" t="s">
        <v>3</v>
      </c>
      <c r="B7" s="19" t="s">
        <v>2</v>
      </c>
      <c r="C7" s="14">
        <v>1741413.8</v>
      </c>
      <c r="D7" s="14">
        <v>1841914</v>
      </c>
      <c r="E7" s="22">
        <f t="shared" si="0"/>
        <v>105.77118431012778</v>
      </c>
      <c r="F7" s="14">
        <v>0.7</v>
      </c>
      <c r="G7" s="14">
        <v>0.7</v>
      </c>
      <c r="H7" s="16" t="s">
        <v>58</v>
      </c>
      <c r="I7" s="6"/>
      <c r="J7" s="7"/>
    </row>
    <row r="8" spans="1:10" ht="13.5" customHeight="1">
      <c r="A8" s="18" t="s">
        <v>5</v>
      </c>
      <c r="B8" s="19" t="s">
        <v>4</v>
      </c>
      <c r="C8" s="14">
        <v>5528177.8</v>
      </c>
      <c r="D8" s="14">
        <v>6776312.2</v>
      </c>
      <c r="E8" s="22">
        <f t="shared" si="0"/>
        <v>122.57768192622169</v>
      </c>
      <c r="F8" s="14">
        <v>2.2</v>
      </c>
      <c r="G8" s="14">
        <v>2.4</v>
      </c>
      <c r="H8" s="16">
        <f aca="true" t="shared" si="1" ref="H8:H28">SUM(G8-F8)</f>
        <v>0.19999999999999973</v>
      </c>
      <c r="I8" s="8"/>
      <c r="J8" s="7"/>
    </row>
    <row r="9" spans="1:10" ht="13.5" customHeight="1">
      <c r="A9" s="18" t="s">
        <v>53</v>
      </c>
      <c r="B9" s="19" t="s">
        <v>6</v>
      </c>
      <c r="C9" s="14">
        <v>33548644.2</v>
      </c>
      <c r="D9" s="14">
        <v>32039855.4</v>
      </c>
      <c r="E9" s="22">
        <f t="shared" si="0"/>
        <v>95.50268323510969</v>
      </c>
      <c r="F9" s="14">
        <v>13.5</v>
      </c>
      <c r="G9" s="14">
        <v>11.4</v>
      </c>
      <c r="H9" s="16">
        <f t="shared" si="1"/>
        <v>-2.0999999999999996</v>
      </c>
      <c r="I9" s="8"/>
      <c r="J9" s="7"/>
    </row>
    <row r="10" spans="1:10" ht="13.5" customHeight="1">
      <c r="A10" s="18" t="s">
        <v>9</v>
      </c>
      <c r="B10" s="19" t="s">
        <v>7</v>
      </c>
      <c r="C10" s="14">
        <v>175073053.2</v>
      </c>
      <c r="D10" s="14">
        <v>209941318.5</v>
      </c>
      <c r="E10" s="22">
        <f t="shared" si="0"/>
        <v>119.91640898623457</v>
      </c>
      <c r="F10" s="14">
        <v>70.6</v>
      </c>
      <c r="G10" s="14">
        <v>74.4</v>
      </c>
      <c r="H10" s="16">
        <f t="shared" si="1"/>
        <v>3.8000000000000114</v>
      </c>
      <c r="I10" s="8"/>
      <c r="J10" s="7"/>
    </row>
    <row r="11" spans="1:10" ht="27" customHeight="1">
      <c r="A11" s="18" t="s">
        <v>55</v>
      </c>
      <c r="B11" s="19" t="s">
        <v>8</v>
      </c>
      <c r="C11" s="14">
        <v>170819557.7</v>
      </c>
      <c r="D11" s="14">
        <v>206862696.7</v>
      </c>
      <c r="E11" s="22">
        <f t="shared" si="0"/>
        <v>121.1001242980036</v>
      </c>
      <c r="F11" s="14">
        <v>68.8</v>
      </c>
      <c r="G11" s="14">
        <v>73.3</v>
      </c>
      <c r="H11" s="16">
        <f t="shared" si="1"/>
        <v>4.5</v>
      </c>
      <c r="I11" s="28"/>
      <c r="J11" s="7"/>
    </row>
    <row r="12" spans="1:10" ht="27.75" customHeight="1">
      <c r="A12" s="18" t="s">
        <v>12</v>
      </c>
      <c r="B12" s="19" t="s">
        <v>10</v>
      </c>
      <c r="C12" s="14">
        <v>50450333.6</v>
      </c>
      <c r="D12" s="14">
        <v>56532836.3</v>
      </c>
      <c r="E12" s="22">
        <f t="shared" si="0"/>
        <v>112.05641720474173</v>
      </c>
      <c r="F12" s="14">
        <v>20.3</v>
      </c>
      <c r="G12" s="14">
        <v>20</v>
      </c>
      <c r="H12" s="16">
        <f t="shared" si="1"/>
        <v>-0.3000000000000007</v>
      </c>
      <c r="I12" s="27"/>
      <c r="J12" s="7"/>
    </row>
    <row r="13" spans="1:10" ht="15.75" customHeight="1">
      <c r="A13" s="18" t="s">
        <v>14</v>
      </c>
      <c r="B13" s="19" t="s">
        <v>11</v>
      </c>
      <c r="C13" s="14">
        <v>18988444</v>
      </c>
      <c r="D13" s="14">
        <v>38860848.8</v>
      </c>
      <c r="E13" s="22">
        <f t="shared" si="0"/>
        <v>204.65525663924856</v>
      </c>
      <c r="F13" s="14">
        <v>7.6</v>
      </c>
      <c r="G13" s="14">
        <v>13.8</v>
      </c>
      <c r="H13" s="16">
        <f t="shared" si="1"/>
        <v>6.200000000000001</v>
      </c>
      <c r="I13" s="28"/>
      <c r="J13" s="29"/>
    </row>
    <row r="14" spans="1:10" ht="15" customHeight="1">
      <c r="A14" s="18" t="s">
        <v>54</v>
      </c>
      <c r="B14" s="19" t="s">
        <v>13</v>
      </c>
      <c r="C14" s="14">
        <v>2899258.9</v>
      </c>
      <c r="D14" s="14">
        <v>1620159</v>
      </c>
      <c r="E14" s="22">
        <f t="shared" si="0"/>
        <v>55.881832422761555</v>
      </c>
      <c r="F14" s="14">
        <v>1.2</v>
      </c>
      <c r="G14" s="14">
        <v>0.6</v>
      </c>
      <c r="H14" s="16">
        <f t="shared" si="1"/>
        <v>-0.6</v>
      </c>
      <c r="I14" s="27"/>
      <c r="J14" s="27"/>
    </row>
    <row r="15" spans="1:10" ht="12.75">
      <c r="A15" s="18" t="s">
        <v>17</v>
      </c>
      <c r="B15" s="19" t="s">
        <v>15</v>
      </c>
      <c r="C15" s="14">
        <v>1354236.6</v>
      </c>
      <c r="D15" s="14">
        <v>1458462.8</v>
      </c>
      <c r="E15" s="22">
        <f t="shared" si="0"/>
        <v>107.69630653904937</v>
      </c>
      <c r="F15" s="14">
        <v>0.6</v>
      </c>
      <c r="G15" s="14">
        <v>0.5</v>
      </c>
      <c r="H15" s="16">
        <f t="shared" si="1"/>
        <v>-0.09999999999999998</v>
      </c>
      <c r="I15" s="28"/>
      <c r="J15" s="29"/>
    </row>
    <row r="16" spans="1:10" ht="14.25" customHeight="1">
      <c r="A16" s="18" t="s">
        <v>20</v>
      </c>
      <c r="B16" s="19" t="s">
        <v>16</v>
      </c>
      <c r="C16" s="14">
        <v>1737519.8</v>
      </c>
      <c r="D16" s="14">
        <v>1968954.7</v>
      </c>
      <c r="E16" s="22">
        <f t="shared" si="0"/>
        <v>113.31984245589604</v>
      </c>
      <c r="F16" s="14">
        <v>0.7</v>
      </c>
      <c r="G16" s="14">
        <v>0.7</v>
      </c>
      <c r="H16" s="16" t="s">
        <v>58</v>
      </c>
      <c r="I16" s="8"/>
      <c r="J16" s="27"/>
    </row>
    <row r="17" spans="1:10" ht="14.25" customHeight="1">
      <c r="A17" s="18" t="s">
        <v>22</v>
      </c>
      <c r="B17" s="19" t="s">
        <v>18</v>
      </c>
      <c r="C17" s="14">
        <v>1963960.3</v>
      </c>
      <c r="D17" s="14">
        <v>2012745.8</v>
      </c>
      <c r="E17" s="22">
        <f t="shared" si="0"/>
        <v>102.4840369736598</v>
      </c>
      <c r="F17" s="14">
        <v>0.8</v>
      </c>
      <c r="G17" s="14">
        <v>0.7</v>
      </c>
      <c r="H17" s="16">
        <f t="shared" si="1"/>
        <v>-0.10000000000000009</v>
      </c>
      <c r="I17" s="8"/>
      <c r="J17" s="7"/>
    </row>
    <row r="18" spans="1:10" ht="15.75" customHeight="1">
      <c r="A18" s="18" t="s">
        <v>24</v>
      </c>
      <c r="B18" s="19" t="s">
        <v>19</v>
      </c>
      <c r="C18" s="14">
        <v>1586688.5</v>
      </c>
      <c r="D18" s="14">
        <v>1245059.6</v>
      </c>
      <c r="E18" s="22">
        <f t="shared" si="0"/>
        <v>78.46906308327061</v>
      </c>
      <c r="F18" s="14">
        <v>0.6</v>
      </c>
      <c r="G18" s="14">
        <v>0.4</v>
      </c>
      <c r="H18" s="16">
        <f t="shared" si="1"/>
        <v>-0.19999999999999996</v>
      </c>
      <c r="I18" s="7"/>
      <c r="J18" s="7"/>
    </row>
    <row r="19" spans="1:10" ht="26.25" customHeight="1">
      <c r="A19" s="18" t="s">
        <v>26</v>
      </c>
      <c r="B19" s="19" t="s">
        <v>21</v>
      </c>
      <c r="C19" s="14">
        <v>10866154.9</v>
      </c>
      <c r="D19" s="14">
        <v>8557418.4</v>
      </c>
      <c r="E19" s="22">
        <f t="shared" si="0"/>
        <v>78.75295795755682</v>
      </c>
      <c r="F19" s="14">
        <v>4.4</v>
      </c>
      <c r="G19" s="14">
        <v>3</v>
      </c>
      <c r="H19" s="16">
        <f t="shared" si="1"/>
        <v>-1.4000000000000004</v>
      </c>
      <c r="I19" s="8"/>
      <c r="J19" s="7"/>
    </row>
    <row r="20" spans="1:10" ht="15.75" customHeight="1">
      <c r="A20" s="18" t="s">
        <v>28</v>
      </c>
      <c r="B20" s="19" t="s">
        <v>23</v>
      </c>
      <c r="C20" s="14">
        <v>4576089</v>
      </c>
      <c r="D20" s="14">
        <v>4605259.1</v>
      </c>
      <c r="E20" s="22">
        <f t="shared" si="0"/>
        <v>100.63744608114047</v>
      </c>
      <c r="F20" s="14">
        <v>1.8</v>
      </c>
      <c r="G20" s="14">
        <v>1.6</v>
      </c>
      <c r="H20" s="16">
        <f t="shared" si="1"/>
        <v>-0.19999999999999996</v>
      </c>
      <c r="I20" s="7"/>
      <c r="J20" s="7"/>
    </row>
    <row r="21" spans="1:10" ht="14.25" customHeight="1">
      <c r="A21" s="18" t="s">
        <v>30</v>
      </c>
      <c r="B21" s="19" t="s">
        <v>25</v>
      </c>
      <c r="C21" s="14">
        <v>3193961.5</v>
      </c>
      <c r="D21" s="14">
        <v>2339390.6</v>
      </c>
      <c r="E21" s="22">
        <f t="shared" si="0"/>
        <v>73.24417028821418</v>
      </c>
      <c r="F21" s="14">
        <v>1.3</v>
      </c>
      <c r="G21" s="14">
        <v>0.8</v>
      </c>
      <c r="H21" s="16">
        <f t="shared" si="1"/>
        <v>-0.5</v>
      </c>
      <c r="I21" s="8"/>
      <c r="J21" s="7"/>
    </row>
    <row r="22" spans="1:10" ht="15" customHeight="1">
      <c r="A22" s="18" t="s">
        <v>32</v>
      </c>
      <c r="B22" s="19" t="s">
        <v>27</v>
      </c>
      <c r="C22" s="14">
        <v>2469230.3</v>
      </c>
      <c r="D22" s="14">
        <v>1852940.6</v>
      </c>
      <c r="E22" s="22">
        <f t="shared" si="0"/>
        <v>75.04122235985847</v>
      </c>
      <c r="F22" s="14">
        <v>1</v>
      </c>
      <c r="G22" s="30">
        <v>0.7</v>
      </c>
      <c r="H22" s="16">
        <f t="shared" si="1"/>
        <v>-0.30000000000000004</v>
      </c>
      <c r="I22" s="7"/>
      <c r="J22" s="7"/>
    </row>
    <row r="23" spans="1:10" ht="15" customHeight="1">
      <c r="A23" s="18" t="s">
        <v>34</v>
      </c>
      <c r="B23" s="19" t="s">
        <v>29</v>
      </c>
      <c r="C23" s="14">
        <v>434550.7</v>
      </c>
      <c r="D23" s="14">
        <v>686931.5</v>
      </c>
      <c r="E23" s="22">
        <f t="shared" si="0"/>
        <v>158.07856252446493</v>
      </c>
      <c r="F23" s="14">
        <v>0.2</v>
      </c>
      <c r="G23" s="30">
        <v>0.2</v>
      </c>
      <c r="H23" s="16" t="s">
        <v>58</v>
      </c>
      <c r="I23" s="8"/>
      <c r="J23" s="7"/>
    </row>
    <row r="24" spans="1:10" ht="15" customHeight="1">
      <c r="A24" s="18" t="s">
        <v>36</v>
      </c>
      <c r="B24" s="19" t="s">
        <v>31</v>
      </c>
      <c r="C24" s="14">
        <v>136655.7</v>
      </c>
      <c r="D24" s="14">
        <v>146966.4</v>
      </c>
      <c r="E24" s="22">
        <f t="shared" si="0"/>
        <v>107.5450200760012</v>
      </c>
      <c r="F24" s="23">
        <v>0.06</v>
      </c>
      <c r="G24" s="30">
        <v>0.1</v>
      </c>
      <c r="H24" s="21">
        <f t="shared" si="1"/>
        <v>0.04000000000000001</v>
      </c>
      <c r="I24" s="8"/>
      <c r="J24" s="7"/>
    </row>
    <row r="25" spans="1:10" ht="27" customHeight="1">
      <c r="A25" s="18" t="s">
        <v>56</v>
      </c>
      <c r="B25" s="19" t="s">
        <v>33</v>
      </c>
      <c r="C25" s="14">
        <v>5095227.4</v>
      </c>
      <c r="D25" s="14">
        <v>6205639.9</v>
      </c>
      <c r="E25" s="22">
        <f t="shared" si="0"/>
        <v>121.79318826869239</v>
      </c>
      <c r="F25" s="16">
        <v>2.1</v>
      </c>
      <c r="G25" s="30">
        <v>2.2</v>
      </c>
      <c r="H25" s="16">
        <f t="shared" si="1"/>
        <v>0.10000000000000009</v>
      </c>
      <c r="I25" s="8"/>
      <c r="J25" s="7"/>
    </row>
    <row r="26" spans="1:10" ht="14.25" customHeight="1">
      <c r="A26" s="18" t="s">
        <v>39</v>
      </c>
      <c r="B26" s="19" t="s">
        <v>35</v>
      </c>
      <c r="C26" s="16" t="s">
        <v>58</v>
      </c>
      <c r="D26" s="14">
        <v>2500</v>
      </c>
      <c r="E26" s="16" t="s">
        <v>58</v>
      </c>
      <c r="F26" s="16" t="s">
        <v>58</v>
      </c>
      <c r="G26" s="31">
        <v>0.001</v>
      </c>
      <c r="H26" s="16" t="s">
        <v>58</v>
      </c>
      <c r="I26" s="10"/>
      <c r="J26" s="7"/>
    </row>
    <row r="27" spans="1:10" ht="14.25" customHeight="1">
      <c r="A27" s="18" t="s">
        <v>40</v>
      </c>
      <c r="B27" s="19" t="s">
        <v>37</v>
      </c>
      <c r="C27" s="14">
        <v>52141.8</v>
      </c>
      <c r="D27" s="14">
        <v>10859.3</v>
      </c>
      <c r="E27" s="22">
        <f t="shared" si="0"/>
        <v>20.826477029945263</v>
      </c>
      <c r="F27" s="23">
        <v>0.02</v>
      </c>
      <c r="G27" s="32">
        <v>0.004</v>
      </c>
      <c r="H27" s="20">
        <f t="shared" si="1"/>
        <v>-0.016</v>
      </c>
      <c r="I27" s="11"/>
      <c r="J27" s="7"/>
    </row>
    <row r="28" spans="1:10" ht="14.25" customHeight="1">
      <c r="A28" s="18" t="s">
        <v>41</v>
      </c>
      <c r="B28" s="19" t="s">
        <v>38</v>
      </c>
      <c r="C28" s="14">
        <v>8740630.7</v>
      </c>
      <c r="D28" s="14">
        <v>9574037.4</v>
      </c>
      <c r="E28" s="22">
        <f t="shared" si="0"/>
        <v>109.5348577076938</v>
      </c>
      <c r="F28" s="14">
        <v>3.5</v>
      </c>
      <c r="G28" s="30">
        <v>3.4</v>
      </c>
      <c r="H28" s="16">
        <f t="shared" si="1"/>
        <v>-0.10000000000000009</v>
      </c>
      <c r="I28" s="6"/>
      <c r="J28" s="7"/>
    </row>
    <row r="29" spans="3:9" ht="12.75">
      <c r="C29" s="9"/>
      <c r="D29" s="12"/>
      <c r="E29" s="13"/>
      <c r="F29" s="24"/>
      <c r="G29" s="25"/>
      <c r="H29" s="26"/>
      <c r="I29" s="7"/>
    </row>
    <row r="30" spans="3:8" ht="12.75">
      <c r="C30" s="9"/>
      <c r="D30" s="12"/>
      <c r="E30" s="13"/>
      <c r="F30" s="24"/>
      <c r="G30" s="25"/>
      <c r="H30" s="26"/>
    </row>
    <row r="31" spans="3:8" ht="12.75">
      <c r="C31" s="9"/>
      <c r="D31" s="12"/>
      <c r="E31" s="7"/>
      <c r="F31" s="26"/>
      <c r="G31" s="25"/>
      <c r="H31" s="26"/>
    </row>
    <row r="32" spans="3:8" ht="12.75">
      <c r="C32" s="9"/>
      <c r="D32" s="12"/>
      <c r="E32" s="7"/>
      <c r="F32" s="26"/>
      <c r="G32" s="25"/>
      <c r="H32" s="26"/>
    </row>
    <row r="33" spans="3:8" ht="12.75">
      <c r="C33" s="9"/>
      <c r="D33" s="12"/>
      <c r="E33" s="7"/>
      <c r="F33" s="26"/>
      <c r="G33" s="25"/>
      <c r="H33" s="26"/>
    </row>
    <row r="34" spans="3:8" ht="12.75">
      <c r="C34" s="7"/>
      <c r="D34" s="7"/>
      <c r="E34" s="7"/>
      <c r="F34" s="26"/>
      <c r="G34" s="26"/>
      <c r="H34" s="26"/>
    </row>
  </sheetData>
  <mergeCells count="8">
    <mergeCell ref="A1:H1"/>
    <mergeCell ref="A2:H2"/>
    <mergeCell ref="A3:A4"/>
    <mergeCell ref="B3:B4"/>
    <mergeCell ref="C3:D3"/>
    <mergeCell ref="E3:E4"/>
    <mergeCell ref="F3:G3"/>
    <mergeCell ref="H3:H4"/>
  </mergeCells>
  <printOptions horizontalCentered="1"/>
  <pageMargins left="1.22" right="1.06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363-04</dc:creator>
  <cp:keywords/>
  <dc:description/>
  <cp:lastModifiedBy>343-04</cp:lastModifiedBy>
  <cp:lastPrinted>2014-02-25T08:24:17Z</cp:lastPrinted>
  <dcterms:created xsi:type="dcterms:W3CDTF">2012-02-29T09:20:50Z</dcterms:created>
  <dcterms:modified xsi:type="dcterms:W3CDTF">2014-02-25T08:27:08Z</dcterms:modified>
  <cp:category/>
  <cp:version/>
  <cp:contentType/>
  <cp:contentStatus/>
</cp:coreProperties>
</file>